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 activeTab="2"/>
  </bookViews>
  <sheets>
    <sheet name="HG" sheetId="1" r:id="rId1"/>
    <sheet name="PET-CT" sheetId="2" r:id="rId2"/>
    <sheet name="EWING" sheetId="3" r:id="rId3"/>
  </sheets>
  <calcPr calcId="125725"/>
</workbook>
</file>

<file path=xl/calcChain.xml><?xml version="1.0" encoding="utf-8"?>
<calcChain xmlns="http://schemas.openxmlformats.org/spreadsheetml/2006/main">
  <c r="D15" i="3"/>
  <c r="G8"/>
  <c r="G10" i="2" l="1"/>
  <c r="F10"/>
  <c r="E10"/>
  <c r="H9"/>
  <c r="H8"/>
  <c r="H10" s="1"/>
  <c r="E17" s="1"/>
  <c r="G34" i="1" l="1"/>
  <c r="F34"/>
  <c r="E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34" s="1"/>
</calcChain>
</file>

<file path=xl/sharedStrings.xml><?xml version="1.0" encoding="utf-8"?>
<sst xmlns="http://schemas.openxmlformats.org/spreadsheetml/2006/main" count="100" uniqueCount="90">
  <si>
    <t xml:space="preserve">HEMOGLOBINA GLICOZILATA </t>
  </si>
  <si>
    <t>Nr.crt.</t>
  </si>
  <si>
    <t>Nr. Contr. HG</t>
  </si>
  <si>
    <t>Nr. Contr P</t>
  </si>
  <si>
    <t>Denumire furnizor</t>
  </si>
  <si>
    <t xml:space="preserve"> IANUARIE 2019</t>
  </si>
  <si>
    <t>FEBRUARIE 2019</t>
  </si>
  <si>
    <t>MARTIE 2019</t>
  </si>
  <si>
    <t>TOTAL TRIM. I 2019</t>
  </si>
  <si>
    <t>HG0003</t>
  </si>
  <si>
    <t>SYNEVO SRL</t>
  </si>
  <si>
    <t>HG0007</t>
  </si>
  <si>
    <t>SC SANADOR SRL</t>
  </si>
  <si>
    <t>HG0009</t>
  </si>
  <si>
    <t>SC LOTUS MED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</si>
  <si>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</si>
  <si>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</si>
  <si>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</si>
  <si>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</si>
  <si>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</si>
  <si>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</si>
  <si>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</si>
  <si>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</si>
  <si>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</si>
  <si>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</si>
  <si>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</si>
  <si>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</si>
  <si>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</si>
  <si>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</si>
  <si>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</si>
  <si>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</si>
  <si>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</si>
  <si>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</si>
  <si>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</si>
  <si>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</si>
  <si>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</si>
  <si>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</si>
  <si>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</si>
  <si>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</si>
  <si>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</si>
  <si>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</si>
  <si>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</si>
  <si>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</si>
  <si>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</si>
  <si>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</si>
  <si>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</si>
  <si>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</si>
  <si>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</si>
  <si>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</si>
  <si>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</si>
  <si>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</si>
  <si>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</si>
  <si>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</si>
  <si>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</si>
  <si>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</si>
  <si>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</si>
  <si>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</si>
  <si>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</si>
  <si>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</si>
  <si>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</si>
  <si>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</si>
  <si>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</si>
  <si>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</si>
  <si>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HG0047</t>
  </si>
  <si>
    <t>SPITALUL CLINIC "NICOLAE MALAXA" BUCURESTI</t>
  </si>
  <si>
    <t>TOTAL CONTRACTE PRELUNGITE LA 27.12.2018</t>
  </si>
  <si>
    <t>fila buget ian-martie 2019 ( lei)</t>
  </si>
  <si>
    <t>18.03.2019- realocare neconsumat februarie in martie 2019</t>
  </si>
  <si>
    <t>SUBPROGRAMUL DE MONITORIZARE ACTIVA A TERAPIILOR SPECIFICE ONCOLOGICE</t>
  </si>
  <si>
    <t>NR. CRT</t>
  </si>
  <si>
    <t xml:space="preserve">NR. CONTR </t>
  </si>
  <si>
    <t>TIP</t>
  </si>
  <si>
    <t>DENUMIRE FURNIZOR</t>
  </si>
  <si>
    <t>IANUARIE 2019</t>
  </si>
  <si>
    <t>TOTAL IAN-MARTIE 2019</t>
  </si>
  <si>
    <t>PP1</t>
  </si>
  <si>
    <t>PET</t>
  </si>
  <si>
    <t>SC AFFIDEA ROMÂNIA SRL</t>
  </si>
  <si>
    <t>PP2</t>
  </si>
  <si>
    <t>SC MNT HEALTHCARE EUROPE SRL</t>
  </si>
  <si>
    <t>TOTAL</t>
  </si>
  <si>
    <t>fila buget ian-martie 2019</t>
  </si>
  <si>
    <t>ramas de alocat</t>
  </si>
  <si>
    <t>18.03.2019 - realocare sume neconsumate februarie in martie 2019</t>
  </si>
  <si>
    <t>SUBPROGRAMUL DE DIAGNOSTIC GENETIC AL TUMORILOR SOLIDE MALIGNE (SARCOM EWING SI NEUROBLASTOM) LA COPII SI ADULTI</t>
  </si>
  <si>
    <t>18.03.2019 - realocare neconsumat februarie in martie 2019</t>
  </si>
  <si>
    <t>IANUARIE  2019</t>
  </si>
  <si>
    <t>PE1</t>
  </si>
  <si>
    <t>INCD VICTOR BABES</t>
  </si>
  <si>
    <t>ramas de alocat (lei)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</si>
</sst>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  <numFmt numFmtId="166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 applyFont="1"/>
    <xf numFmtId="0" fontId="4" fillId="0" borderId="0" xfId="1" applyFont="1"/>
    <xf numFmtId="0" fontId="3" fillId="2" borderId="0" xfId="1" applyFont="1" applyFill="1"/>
    <xf numFmtId="0" fontId="5" fillId="0" borderId="0" xfId="1" applyFont="1"/>
    <xf numFmtId="0" fontId="2" fillId="0" borderId="0" xfId="2" applyFont="1" applyFill="1"/>
    <xf numFmtId="0" fontId="6" fillId="0" borderId="1" xfId="1" applyFont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7" fillId="0" borderId="0" xfId="1" applyFont="1" applyAlignment="1">
      <alignment wrapText="1"/>
    </xf>
    <xf numFmtId="0" fontId="8" fillId="0" borderId="1" xfId="1" applyFont="1" applyFill="1" applyBorder="1" applyAlignment="1">
      <alignment horizontal="center"/>
    </xf>
    <xf numFmtId="164" fontId="8" fillId="0" borderId="1" xfId="3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43" fontId="8" fillId="0" borderId="1" xfId="1" applyNumberFormat="1" applyFont="1" applyFill="1" applyBorder="1" applyAlignment="1">
      <alignment horizontal="center"/>
    </xf>
    <xf numFmtId="43" fontId="8" fillId="2" borderId="1" xfId="1" applyNumberFormat="1" applyFont="1" applyFill="1" applyBorder="1" applyAlignment="1">
      <alignment horizontal="center"/>
    </xf>
    <xf numFmtId="0" fontId="3" fillId="0" borderId="0" xfId="1" applyFont="1" applyFill="1"/>
    <xf numFmtId="0" fontId="9" fillId="0" borderId="1" xfId="2" applyFont="1" applyFill="1" applyBorder="1" applyAlignment="1">
      <alignment horizontal="center" wrapText="1"/>
    </xf>
    <xf numFmtId="0" fontId="6" fillId="0" borderId="1" xfId="1" applyFont="1" applyBorder="1" applyAlignment="1"/>
    <xf numFmtId="43" fontId="6" fillId="0" borderId="1" xfId="3" applyFont="1" applyFill="1" applyBorder="1"/>
    <xf numFmtId="43" fontId="6" fillId="2" borderId="1" xfId="3" applyFont="1" applyFill="1" applyBorder="1"/>
    <xf numFmtId="0" fontId="6" fillId="0" borderId="0" xfId="1" applyFont="1"/>
    <xf numFmtId="43" fontId="3" fillId="0" borderId="0" xfId="1" applyNumberFormat="1" applyFont="1"/>
    <xf numFmtId="43" fontId="3" fillId="2" borderId="0" xfId="1" applyNumberFormat="1" applyFont="1" applyFill="1"/>
    <xf numFmtId="0" fontId="10" fillId="2" borderId="0" xfId="2" applyFont="1" applyFill="1"/>
    <xf numFmtId="0" fontId="2" fillId="2" borderId="0" xfId="2" applyFill="1"/>
    <xf numFmtId="0" fontId="2" fillId="2" borderId="0" xfId="2" applyFont="1" applyFill="1"/>
    <xf numFmtId="14" fontId="2" fillId="2" borderId="0" xfId="4" applyNumberFormat="1" applyFont="1" applyFill="1" applyBorder="1" applyAlignment="1">
      <alignment horizontal="left"/>
    </xf>
    <xf numFmtId="14" fontId="2" fillId="2" borderId="0" xfId="2" applyNumberFormat="1" applyFont="1" applyFill="1"/>
    <xf numFmtId="0" fontId="11" fillId="0" borderId="0" xfId="1" applyFont="1"/>
    <xf numFmtId="49" fontId="10" fillId="2" borderId="0" xfId="5" applyNumberFormat="1" applyFont="1" applyFill="1"/>
    <xf numFmtId="0" fontId="12" fillId="2" borderId="1" xfId="2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12" fillId="2" borderId="0" xfId="2" applyFont="1" applyFill="1" applyAlignment="1">
      <alignment horizontal="center" wrapText="1"/>
    </xf>
    <xf numFmtId="164" fontId="13" fillId="2" borderId="1" xfId="3" applyNumberFormat="1" applyFont="1" applyFill="1" applyBorder="1" applyAlignment="1"/>
    <xf numFmtId="165" fontId="13" fillId="2" borderId="1" xfId="3" applyNumberFormat="1" applyFont="1" applyFill="1" applyBorder="1" applyAlignment="1">
      <alignment horizontal="center" wrapText="1"/>
    </xf>
    <xf numFmtId="166" fontId="13" fillId="2" borderId="1" xfId="2" applyNumberFormat="1" applyFont="1" applyFill="1" applyBorder="1" applyAlignment="1">
      <alignment horizontal="center" wrapText="1"/>
    </xf>
    <xf numFmtId="43" fontId="13" fillId="2" borderId="1" xfId="6" applyFont="1" applyFill="1" applyBorder="1"/>
    <xf numFmtId="43" fontId="2" fillId="2" borderId="0" xfId="2" applyNumberFormat="1" applyFill="1"/>
    <xf numFmtId="0" fontId="13" fillId="2" borderId="1" xfId="2" applyFont="1" applyFill="1" applyBorder="1" applyAlignment="1"/>
    <xf numFmtId="0" fontId="13" fillId="2" borderId="1" xfId="2" applyFont="1" applyFill="1" applyBorder="1" applyAlignment="1">
      <alignment horizontal="center"/>
    </xf>
    <xf numFmtId="0" fontId="13" fillId="2" borderId="1" xfId="4" applyFont="1" applyFill="1" applyBorder="1" applyAlignment="1">
      <alignment horizontal="center" wrapText="1"/>
    </xf>
    <xf numFmtId="43" fontId="13" fillId="2" borderId="1" xfId="6" applyFont="1" applyFill="1" applyBorder="1" applyAlignment="1">
      <alignment horizontal="center"/>
    </xf>
    <xf numFmtId="0" fontId="13" fillId="2" borderId="0" xfId="2" applyFont="1" applyFill="1" applyAlignment="1">
      <alignment horizontal="center"/>
    </xf>
    <xf numFmtId="0" fontId="12" fillId="2" borderId="1" xfId="2" applyFont="1" applyFill="1" applyBorder="1"/>
    <xf numFmtId="43" fontId="10" fillId="2" borderId="1" xfId="7" applyFont="1" applyFill="1" applyBorder="1"/>
    <xf numFmtId="0" fontId="12" fillId="2" borderId="0" xfId="2" applyFont="1" applyFill="1"/>
    <xf numFmtId="43" fontId="2" fillId="2" borderId="0" xfId="2" applyNumberFormat="1" applyFont="1" applyFill="1"/>
    <xf numFmtId="43" fontId="12" fillId="2" borderId="0" xfId="2" applyNumberFormat="1" applyFont="1" applyFill="1"/>
    <xf numFmtId="43" fontId="2" fillId="3" borderId="0" xfId="2" applyNumberFormat="1" applyFill="1"/>
    <xf numFmtId="0" fontId="6" fillId="0" borderId="0" xfId="2" applyFont="1" applyFill="1"/>
    <xf numFmtId="0" fontId="2" fillId="0" borderId="0" xfId="2" applyFill="1"/>
    <xf numFmtId="14" fontId="2" fillId="0" borderId="0" xfId="4" applyNumberFormat="1" applyFont="1" applyFill="1" applyBorder="1" applyAlignment="1">
      <alignment horizontal="left"/>
    </xf>
    <xf numFmtId="49" fontId="10" fillId="0" borderId="0" xfId="5" applyNumberFormat="1" applyFont="1" applyFill="1"/>
    <xf numFmtId="0" fontId="12" fillId="0" borderId="1" xfId="2" applyFont="1" applyFill="1" applyBorder="1" applyAlignment="1">
      <alignment wrapText="1"/>
    </xf>
    <xf numFmtId="0" fontId="12" fillId="0" borderId="1" xfId="2" applyFont="1" applyFill="1" applyBorder="1" applyAlignment="1">
      <alignment horizontal="center" wrapText="1"/>
    </xf>
    <xf numFmtId="0" fontId="12" fillId="0" borderId="0" xfId="2" applyFont="1" applyFill="1" applyAlignment="1">
      <alignment horizontal="center" wrapText="1"/>
    </xf>
    <xf numFmtId="164" fontId="13" fillId="0" borderId="1" xfId="3" applyNumberFormat="1" applyFont="1" applyFill="1" applyBorder="1" applyAlignment="1"/>
    <xf numFmtId="165" fontId="13" fillId="0" borderId="1" xfId="3" applyNumberFormat="1" applyFont="1" applyFill="1" applyBorder="1" applyAlignment="1">
      <alignment horizontal="center" wrapText="1"/>
    </xf>
    <xf numFmtId="43" fontId="13" fillId="0" borderId="1" xfId="6" applyFont="1" applyFill="1" applyBorder="1"/>
    <xf numFmtId="0" fontId="14" fillId="0" borderId="0" xfId="2" applyFont="1" applyFill="1"/>
    <xf numFmtId="43" fontId="14" fillId="0" borderId="0" xfId="2" applyNumberFormat="1" applyFont="1" applyFill="1"/>
    <xf numFmtId="43" fontId="14" fillId="0" borderId="0" xfId="6" applyFont="1" applyFill="1"/>
    <xf numFmtId="43" fontId="2" fillId="0" borderId="0" xfId="2" applyNumberFormat="1" applyFill="1"/>
    <xf numFmtId="43" fontId="2" fillId="0" borderId="0" xfId="2" applyNumberFormat="1" applyFont="1" applyFill="1"/>
    <xf numFmtId="0" fontId="12" fillId="0" borderId="0" xfId="2" applyFont="1" applyFill="1"/>
    <xf numFmtId="43" fontId="12" fillId="0" borderId="0" xfId="2" applyNumberFormat="1" applyFont="1" applyFill="1"/>
    <xf numFmtId="43" fontId="12" fillId="3" borderId="0" xfId="2" applyNumberFormat="1" applyFont="1" applyFill="1"/>
  </cellXfs>
  <cellStyles count="8">
    <cellStyle name="Comma 10" xfId="7"/>
    <cellStyle name="Comma 16" xfId="6"/>
    <cellStyle name="Comma 2 3" xfId="3"/>
    <cellStyle name="Normal" xfId="0" builtinId="0"/>
    <cellStyle name="Normal 2 2 3" xfId="2"/>
    <cellStyle name="Normal 4 2" xfId="5"/>
    <cellStyle name="Normal 5" xfId="1"/>
    <cellStyle name="Normal_PLAFON RAPORTAT TRIM.II,III 2004 1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H36"/>
  <sheetViews>
    <sheetView workbookViewId="0">
      <selection activeCell="B14" sqref="B14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41.140625" style="1" customWidth="1"/>
    <col min="5" max="5" width="15.42578125" style="1" customWidth="1"/>
    <col min="6" max="6" width="15.42578125" style="3" customWidth="1"/>
    <col min="7" max="7" width="15.7109375" style="1" customWidth="1"/>
    <col min="8" max="8" width="16.5703125" style="1" customWidth="1"/>
    <col min="9" max="16384" width="9.140625" style="1"/>
  </cols>
  <sheetData>
    <row r="2" spans="1:8" ht="15.75">
      <c r="C2" s="2" t="s">
        <v>0</v>
      </c>
    </row>
    <row r="3" spans="1:8">
      <c r="C3" s="4" t="s">
        <v>67</v>
      </c>
    </row>
    <row r="4" spans="1:8">
      <c r="C4" s="5"/>
    </row>
    <row r="5" spans="1:8" s="8" customFormat="1" ht="30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  <c r="G5" s="6" t="s">
        <v>7</v>
      </c>
      <c r="H5" s="6" t="s">
        <v>8</v>
      </c>
    </row>
    <row r="6" spans="1:8" s="14" customFormat="1">
      <c r="A6" s="9">
        <v>1</v>
      </c>
      <c r="B6" s="9" t="s">
        <v>9</v>
      </c>
      <c r="C6" s="10">
        <v>35</v>
      </c>
      <c r="D6" s="11" t="s">
        <v>10</v>
      </c>
      <c r="E6" s="12">
        <v>340</v>
      </c>
      <c r="F6" s="13">
        <v>360</v>
      </c>
      <c r="G6" s="12">
        <v>360</v>
      </c>
      <c r="H6" s="12">
        <f>E6+F6+G6</f>
        <v>1060</v>
      </c>
    </row>
    <row r="7" spans="1:8" s="14" customFormat="1">
      <c r="A7" s="9">
        <v>2</v>
      </c>
      <c r="B7" s="9" t="s">
        <v>11</v>
      </c>
      <c r="C7" s="10">
        <v>72</v>
      </c>
      <c r="D7" s="11" t="s">
        <v>12</v>
      </c>
      <c r="E7" s="12">
        <v>1860</v>
      </c>
      <c r="F7" s="13">
        <v>2140</v>
      </c>
      <c r="G7" s="12">
        <v>2160</v>
      </c>
      <c r="H7" s="12">
        <f t="shared" ref="H7:H33" si="0">E7+F7+G7</f>
        <v>6160</v>
      </c>
    </row>
    <row r="8" spans="1:8" s="14" customFormat="1">
      <c r="A8" s="9">
        <v>3</v>
      </c>
      <c r="B8" s="9" t="s">
        <v>13</v>
      </c>
      <c r="C8" s="10">
        <v>81</v>
      </c>
      <c r="D8" s="11" t="s">
        <v>14</v>
      </c>
      <c r="E8" s="12">
        <v>260</v>
      </c>
      <c r="F8" s="13">
        <v>240</v>
      </c>
      <c r="G8" s="12">
        <v>280</v>
      </c>
      <c r="H8" s="12">
        <f t="shared" si="0"/>
        <v>780</v>
      </c>
    </row>
    <row r="9" spans="1:8" s="14" customFormat="1" ht="20.25" customHeight="1">
      <c r="A9" s="9">
        <v>4</v>
      </c>
      <c r="B9" s="9" t="s">
        <v>15</v>
      </c>
      <c r="C9" s="10">
        <v>153</v>
      </c>
      <c r="D9" s="11" t="s">
        <v>16</v>
      </c>
      <c r="E9" s="12">
        <v>1220</v>
      </c>
      <c r="F9" s="13">
        <v>1280</v>
      </c>
      <c r="G9" s="12">
        <v>1320</v>
      </c>
      <c r="H9" s="12">
        <f t="shared" si="0"/>
        <v>3820</v>
      </c>
    </row>
    <row r="10" spans="1:8" s="14" customFormat="1">
      <c r="A10" s="9">
        <v>5</v>
      </c>
      <c r="B10" s="9" t="s">
        <v>17</v>
      </c>
      <c r="C10" s="10">
        <v>166</v>
      </c>
      <c r="D10" s="11" t="s">
        <v>18</v>
      </c>
      <c r="E10" s="12">
        <v>8660</v>
      </c>
      <c r="F10" s="13">
        <v>12320</v>
      </c>
      <c r="G10" s="12">
        <v>12220</v>
      </c>
      <c r="H10" s="12">
        <f t="shared" si="0"/>
        <v>33200</v>
      </c>
    </row>
    <row r="11" spans="1:8" s="14" customFormat="1">
      <c r="A11" s="9">
        <v>6</v>
      </c>
      <c r="B11" s="9" t="s">
        <v>19</v>
      </c>
      <c r="C11" s="10">
        <v>186</v>
      </c>
      <c r="D11" s="11" t="s">
        <v>20</v>
      </c>
      <c r="E11" s="12">
        <v>260</v>
      </c>
      <c r="F11" s="13">
        <v>220</v>
      </c>
      <c r="G11" s="12">
        <v>220</v>
      </c>
      <c r="H11" s="12">
        <f t="shared" si="0"/>
        <v>700</v>
      </c>
    </row>
    <row r="12" spans="1:8" s="14" customFormat="1">
      <c r="A12" s="9">
        <v>7</v>
      </c>
      <c r="B12" s="9" t="s">
        <v>21</v>
      </c>
      <c r="C12" s="10">
        <v>191</v>
      </c>
      <c r="D12" s="11" t="s">
        <v>22</v>
      </c>
      <c r="E12" s="12">
        <v>2300</v>
      </c>
      <c r="F12" s="13">
        <v>2580</v>
      </c>
      <c r="G12" s="12">
        <v>2620</v>
      </c>
      <c r="H12" s="12">
        <f t="shared" si="0"/>
        <v>7500</v>
      </c>
    </row>
    <row r="13" spans="1:8" s="14" customFormat="1">
      <c r="A13" s="9">
        <v>8</v>
      </c>
      <c r="B13" s="9" t="s">
        <v>23</v>
      </c>
      <c r="C13" s="10">
        <v>207</v>
      </c>
      <c r="D13" s="11" t="s">
        <v>24</v>
      </c>
      <c r="E13" s="12">
        <v>2500</v>
      </c>
      <c r="F13" s="13">
        <v>2480</v>
      </c>
      <c r="G13" s="12">
        <v>3640</v>
      </c>
      <c r="H13" s="12">
        <f t="shared" si="0"/>
        <v>8620</v>
      </c>
    </row>
    <row r="14" spans="1:8" s="14" customFormat="1" ht="18" customHeight="1">
      <c r="A14" s="9">
        <v>9</v>
      </c>
      <c r="B14" s="9" t="s">
        <v>25</v>
      </c>
      <c r="C14" s="10">
        <v>217</v>
      </c>
      <c r="D14" s="11" t="s">
        <v>26</v>
      </c>
      <c r="E14" s="12">
        <v>80</v>
      </c>
      <c r="F14" s="13">
        <v>60</v>
      </c>
      <c r="G14" s="12">
        <v>260</v>
      </c>
      <c r="H14" s="12">
        <f t="shared" si="0"/>
        <v>400</v>
      </c>
    </row>
    <row r="15" spans="1:8" s="14" customFormat="1">
      <c r="A15" s="9">
        <v>10</v>
      </c>
      <c r="B15" s="9" t="s">
        <v>27</v>
      </c>
      <c r="C15" s="10">
        <v>218</v>
      </c>
      <c r="D15" s="11" t="s">
        <v>28</v>
      </c>
      <c r="E15" s="12">
        <v>920</v>
      </c>
      <c r="F15" s="13">
        <v>920</v>
      </c>
      <c r="G15" s="12">
        <v>1000</v>
      </c>
      <c r="H15" s="12">
        <f t="shared" si="0"/>
        <v>2840</v>
      </c>
    </row>
    <row r="16" spans="1:8" s="14" customFormat="1">
      <c r="A16" s="9">
        <v>11</v>
      </c>
      <c r="B16" s="9" t="s">
        <v>29</v>
      </c>
      <c r="C16" s="10">
        <v>46</v>
      </c>
      <c r="D16" s="11" t="s">
        <v>30</v>
      </c>
      <c r="E16" s="12">
        <v>900</v>
      </c>
      <c r="F16" s="13">
        <v>980</v>
      </c>
      <c r="G16" s="12">
        <v>980</v>
      </c>
      <c r="H16" s="12">
        <f t="shared" si="0"/>
        <v>2860</v>
      </c>
    </row>
    <row r="17" spans="1:8" s="14" customFormat="1">
      <c r="A17" s="9">
        <v>12</v>
      </c>
      <c r="B17" s="9" t="s">
        <v>31</v>
      </c>
      <c r="C17" s="10">
        <v>125</v>
      </c>
      <c r="D17" s="11" t="s">
        <v>32</v>
      </c>
      <c r="E17" s="12">
        <v>300</v>
      </c>
      <c r="F17" s="13">
        <v>340</v>
      </c>
      <c r="G17" s="12">
        <v>340</v>
      </c>
      <c r="H17" s="12">
        <f t="shared" si="0"/>
        <v>980</v>
      </c>
    </row>
    <row r="18" spans="1:8" s="14" customFormat="1">
      <c r="A18" s="9">
        <v>13</v>
      </c>
      <c r="B18" s="9" t="s">
        <v>33</v>
      </c>
      <c r="C18" s="10">
        <v>143</v>
      </c>
      <c r="D18" s="11" t="s">
        <v>34</v>
      </c>
      <c r="E18" s="12">
        <v>800</v>
      </c>
      <c r="F18" s="13">
        <v>840</v>
      </c>
      <c r="G18" s="12">
        <v>860</v>
      </c>
      <c r="H18" s="12">
        <f t="shared" si="0"/>
        <v>2500</v>
      </c>
    </row>
    <row r="19" spans="1:8" s="14" customFormat="1">
      <c r="A19" s="9">
        <v>14</v>
      </c>
      <c r="B19" s="9" t="s">
        <v>35</v>
      </c>
      <c r="C19" s="10">
        <v>147</v>
      </c>
      <c r="D19" s="11" t="s">
        <v>36</v>
      </c>
      <c r="E19" s="12">
        <v>100</v>
      </c>
      <c r="F19" s="13">
        <v>100</v>
      </c>
      <c r="G19" s="12">
        <v>100</v>
      </c>
      <c r="H19" s="12">
        <f t="shared" si="0"/>
        <v>300</v>
      </c>
    </row>
    <row r="20" spans="1:8" s="14" customFormat="1">
      <c r="A20" s="9">
        <v>15</v>
      </c>
      <c r="B20" s="9" t="s">
        <v>37</v>
      </c>
      <c r="C20" s="10">
        <v>189</v>
      </c>
      <c r="D20" s="11" t="s">
        <v>38</v>
      </c>
      <c r="E20" s="12">
        <v>460</v>
      </c>
      <c r="F20" s="13">
        <v>420</v>
      </c>
      <c r="G20" s="12">
        <v>1040</v>
      </c>
      <c r="H20" s="12">
        <f t="shared" si="0"/>
        <v>1920</v>
      </c>
    </row>
    <row r="21" spans="1:8" s="14" customFormat="1">
      <c r="A21" s="9">
        <v>16</v>
      </c>
      <c r="B21" s="9" t="s">
        <v>39</v>
      </c>
      <c r="C21" s="10">
        <v>236</v>
      </c>
      <c r="D21" s="11" t="s">
        <v>40</v>
      </c>
      <c r="E21" s="12">
        <v>360</v>
      </c>
      <c r="F21" s="13">
        <v>420</v>
      </c>
      <c r="G21" s="12">
        <v>420</v>
      </c>
      <c r="H21" s="12">
        <f t="shared" si="0"/>
        <v>1200</v>
      </c>
    </row>
    <row r="22" spans="1:8" s="14" customFormat="1">
      <c r="A22" s="9">
        <v>17</v>
      </c>
      <c r="B22" s="9" t="s">
        <v>41</v>
      </c>
      <c r="C22" s="10">
        <v>253</v>
      </c>
      <c r="D22" s="11" t="s">
        <v>42</v>
      </c>
      <c r="E22" s="12">
        <v>820</v>
      </c>
      <c r="F22" s="13">
        <v>1260</v>
      </c>
      <c r="G22" s="12">
        <v>1040</v>
      </c>
      <c r="H22" s="12">
        <f t="shared" si="0"/>
        <v>3120</v>
      </c>
    </row>
    <row r="23" spans="1:8" s="14" customFormat="1">
      <c r="A23" s="9">
        <v>18</v>
      </c>
      <c r="B23" s="9" t="s">
        <v>43</v>
      </c>
      <c r="C23" s="10">
        <v>67</v>
      </c>
      <c r="D23" s="11" t="s">
        <v>44</v>
      </c>
      <c r="E23" s="12">
        <v>380</v>
      </c>
      <c r="F23" s="13">
        <v>400</v>
      </c>
      <c r="G23" s="12">
        <v>400</v>
      </c>
      <c r="H23" s="12">
        <f t="shared" si="0"/>
        <v>1180</v>
      </c>
    </row>
    <row r="24" spans="1:8" s="14" customFormat="1">
      <c r="A24" s="9">
        <v>19</v>
      </c>
      <c r="B24" s="9" t="s">
        <v>45</v>
      </c>
      <c r="C24" s="10">
        <v>127</v>
      </c>
      <c r="D24" s="11" t="s">
        <v>46</v>
      </c>
      <c r="E24" s="12">
        <v>2620</v>
      </c>
      <c r="F24" s="13">
        <v>3020</v>
      </c>
      <c r="G24" s="12">
        <v>2860</v>
      </c>
      <c r="H24" s="12">
        <f t="shared" si="0"/>
        <v>8500</v>
      </c>
    </row>
    <row r="25" spans="1:8" s="14" customFormat="1">
      <c r="A25" s="9">
        <v>20</v>
      </c>
      <c r="B25" s="9" t="s">
        <v>47</v>
      </c>
      <c r="C25" s="10">
        <v>94</v>
      </c>
      <c r="D25" s="11" t="s">
        <v>48</v>
      </c>
      <c r="E25" s="12">
        <v>700</v>
      </c>
      <c r="F25" s="13">
        <v>720</v>
      </c>
      <c r="G25" s="12">
        <v>740</v>
      </c>
      <c r="H25" s="12">
        <f t="shared" si="0"/>
        <v>2160</v>
      </c>
    </row>
    <row r="26" spans="1:8" s="14" customFormat="1">
      <c r="A26" s="9">
        <v>21</v>
      </c>
      <c r="B26" s="9" t="s">
        <v>49</v>
      </c>
      <c r="C26" s="10">
        <v>250</v>
      </c>
      <c r="D26" s="11" t="s">
        <v>50</v>
      </c>
      <c r="E26" s="12">
        <v>920</v>
      </c>
      <c r="F26" s="13">
        <v>1040</v>
      </c>
      <c r="G26" s="12">
        <v>1040</v>
      </c>
      <c r="H26" s="12">
        <f t="shared" si="0"/>
        <v>3000</v>
      </c>
    </row>
    <row r="27" spans="1:8" s="14" customFormat="1">
      <c r="A27" s="9">
        <v>22</v>
      </c>
      <c r="B27" s="9" t="s">
        <v>51</v>
      </c>
      <c r="C27" s="10">
        <v>274</v>
      </c>
      <c r="D27" s="11" t="s">
        <v>52</v>
      </c>
      <c r="E27" s="12">
        <v>560</v>
      </c>
      <c r="F27" s="13">
        <v>560</v>
      </c>
      <c r="G27" s="12">
        <v>620</v>
      </c>
      <c r="H27" s="12">
        <f t="shared" si="0"/>
        <v>1740</v>
      </c>
    </row>
    <row r="28" spans="1:8" s="14" customFormat="1">
      <c r="A28" s="9">
        <v>23</v>
      </c>
      <c r="B28" s="9" t="s">
        <v>53</v>
      </c>
      <c r="C28" s="9">
        <v>68</v>
      </c>
      <c r="D28" s="11" t="s">
        <v>54</v>
      </c>
      <c r="E28" s="12">
        <v>420</v>
      </c>
      <c r="F28" s="13">
        <v>400</v>
      </c>
      <c r="G28" s="12">
        <v>400</v>
      </c>
      <c r="H28" s="12">
        <f t="shared" si="0"/>
        <v>1220</v>
      </c>
    </row>
    <row r="29" spans="1:8" s="14" customFormat="1">
      <c r="A29" s="9">
        <v>24</v>
      </c>
      <c r="B29" s="9" t="s">
        <v>55</v>
      </c>
      <c r="C29" s="9">
        <v>115</v>
      </c>
      <c r="D29" s="11" t="s">
        <v>56</v>
      </c>
      <c r="E29" s="12">
        <v>340</v>
      </c>
      <c r="F29" s="13">
        <v>340</v>
      </c>
      <c r="G29" s="12">
        <v>360</v>
      </c>
      <c r="H29" s="12">
        <f t="shared" si="0"/>
        <v>1040</v>
      </c>
    </row>
    <row r="30" spans="1:8" s="14" customFormat="1">
      <c r="A30" s="9">
        <v>25</v>
      </c>
      <c r="B30" s="9" t="s">
        <v>57</v>
      </c>
      <c r="C30" s="9">
        <v>116</v>
      </c>
      <c r="D30" s="11" t="s">
        <v>58</v>
      </c>
      <c r="E30" s="12">
        <v>480</v>
      </c>
      <c r="F30" s="13">
        <v>440</v>
      </c>
      <c r="G30" s="12">
        <v>440</v>
      </c>
      <c r="H30" s="12">
        <f t="shared" si="0"/>
        <v>1360</v>
      </c>
    </row>
    <row r="31" spans="1:8" s="14" customFormat="1">
      <c r="A31" s="9">
        <v>26</v>
      </c>
      <c r="B31" s="9" t="s">
        <v>59</v>
      </c>
      <c r="C31" s="9">
        <v>164</v>
      </c>
      <c r="D31" s="11" t="s">
        <v>60</v>
      </c>
      <c r="E31" s="12">
        <v>380</v>
      </c>
      <c r="F31" s="13">
        <v>320</v>
      </c>
      <c r="G31" s="12">
        <v>400</v>
      </c>
      <c r="H31" s="12">
        <f t="shared" si="0"/>
        <v>1100</v>
      </c>
    </row>
    <row r="32" spans="1:8" s="14" customFormat="1">
      <c r="A32" s="9">
        <v>27</v>
      </c>
      <c r="B32" s="9" t="s">
        <v>61</v>
      </c>
      <c r="C32" s="9">
        <v>208</v>
      </c>
      <c r="D32" s="11" t="s">
        <v>62</v>
      </c>
      <c r="E32" s="12">
        <v>440</v>
      </c>
      <c r="F32" s="13">
        <v>440</v>
      </c>
      <c r="G32" s="12">
        <v>460</v>
      </c>
      <c r="H32" s="12">
        <f t="shared" si="0"/>
        <v>1340</v>
      </c>
    </row>
    <row r="33" spans="1:8" s="14" customFormat="1" ht="29.25">
      <c r="A33" s="9">
        <v>28</v>
      </c>
      <c r="B33" s="9" t="s">
        <v>63</v>
      </c>
      <c r="C33" s="9">
        <v>268</v>
      </c>
      <c r="D33" s="15" t="s">
        <v>64</v>
      </c>
      <c r="E33" s="12">
        <v>460</v>
      </c>
      <c r="F33" s="13">
        <v>460</v>
      </c>
      <c r="G33" s="12">
        <v>480</v>
      </c>
      <c r="H33" s="12">
        <f t="shared" si="0"/>
        <v>1400</v>
      </c>
    </row>
    <row r="34" spans="1:8" s="19" customFormat="1" ht="30">
      <c r="A34" s="16"/>
      <c r="B34" s="16"/>
      <c r="C34" s="16"/>
      <c r="D34" s="6" t="s">
        <v>65</v>
      </c>
      <c r="E34" s="17">
        <f>SUM(E6:E33)</f>
        <v>29840</v>
      </c>
      <c r="F34" s="18">
        <f>SUM(F6:F33)</f>
        <v>35100</v>
      </c>
      <c r="G34" s="17">
        <f>SUM(G6:G33)</f>
        <v>37060</v>
      </c>
      <c r="H34" s="17">
        <f>SUM(H6:H33)</f>
        <v>102000</v>
      </c>
    </row>
    <row r="36" spans="1:8">
      <c r="D36" s="1" t="s">
        <v>66</v>
      </c>
      <c r="E36" s="20">
        <v>102000</v>
      </c>
      <c r="F36" s="21"/>
      <c r="G36" s="20"/>
      <c r="H36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I17"/>
  <sheetViews>
    <sheetView workbookViewId="0">
      <selection activeCell="D23" sqref="D23"/>
    </sheetView>
  </sheetViews>
  <sheetFormatPr defaultRowHeight="12.75"/>
  <cols>
    <col min="1" max="1" width="9.140625" style="23"/>
    <col min="2" max="2" width="9.28515625" style="23" customWidth="1"/>
    <col min="3" max="3" width="7" style="23" customWidth="1"/>
    <col min="4" max="4" width="31" style="23" customWidth="1"/>
    <col min="5" max="8" width="16.140625" style="23" customWidth="1"/>
    <col min="9" max="9" width="11.28515625" style="23" bestFit="1" customWidth="1"/>
    <col min="10" max="16384" width="9.140625" style="23"/>
  </cols>
  <sheetData>
    <row r="3" spans="1:9" ht="15.75">
      <c r="A3" s="22" t="s">
        <v>68</v>
      </c>
    </row>
    <row r="4" spans="1:9">
      <c r="A4" s="24"/>
      <c r="B4" s="25"/>
      <c r="C4" s="26"/>
    </row>
    <row r="5" spans="1:9" ht="15.75">
      <c r="A5" s="44" t="s">
        <v>83</v>
      </c>
      <c r="B5" s="27"/>
      <c r="D5" s="28"/>
    </row>
    <row r="6" spans="1:9" ht="15.75">
      <c r="A6" s="24"/>
      <c r="B6" s="24"/>
      <c r="C6" s="24"/>
      <c r="D6" s="28"/>
    </row>
    <row r="7" spans="1:9" s="31" customFormat="1" ht="60.75" customHeight="1">
      <c r="A7" s="29" t="s">
        <v>69</v>
      </c>
      <c r="B7" s="29" t="s">
        <v>70</v>
      </c>
      <c r="C7" s="29" t="s">
        <v>71</v>
      </c>
      <c r="D7" s="29" t="s">
        <v>72</v>
      </c>
      <c r="E7" s="30" t="s">
        <v>73</v>
      </c>
      <c r="F7" s="30" t="s">
        <v>6</v>
      </c>
      <c r="G7" s="30" t="s">
        <v>7</v>
      </c>
      <c r="H7" s="30" t="s">
        <v>74</v>
      </c>
    </row>
    <row r="8" spans="1:9" ht="30">
      <c r="A8" s="32">
        <v>1</v>
      </c>
      <c r="B8" s="33" t="s">
        <v>75</v>
      </c>
      <c r="C8" s="34" t="s">
        <v>76</v>
      </c>
      <c r="D8" s="33" t="s">
        <v>77</v>
      </c>
      <c r="E8" s="35">
        <v>628000</v>
      </c>
      <c r="F8" s="35">
        <v>624000</v>
      </c>
      <c r="G8" s="35">
        <v>760000</v>
      </c>
      <c r="H8" s="35">
        <f>G8+F8+E8</f>
        <v>2012000</v>
      </c>
      <c r="I8" s="36"/>
    </row>
    <row r="9" spans="1:9" s="41" customFormat="1" ht="30">
      <c r="A9" s="37">
        <v>2</v>
      </c>
      <c r="B9" s="38" t="s">
        <v>78</v>
      </c>
      <c r="C9" s="38" t="s">
        <v>76</v>
      </c>
      <c r="D9" s="39" t="s">
        <v>79</v>
      </c>
      <c r="E9" s="40">
        <v>364000</v>
      </c>
      <c r="F9" s="40">
        <v>400000</v>
      </c>
      <c r="G9" s="40">
        <v>388000</v>
      </c>
      <c r="H9" s="35">
        <f>G9+F9+E9</f>
        <v>1152000</v>
      </c>
      <c r="I9" s="36"/>
    </row>
    <row r="10" spans="1:9" s="44" customFormat="1" ht="15.75">
      <c r="A10" s="42"/>
      <c r="B10" s="42"/>
      <c r="C10" s="42"/>
      <c r="D10" s="42" t="s">
        <v>80</v>
      </c>
      <c r="E10" s="43">
        <f t="shared" ref="E10:G10" si="0">SUM(E8:E9)</f>
        <v>992000</v>
      </c>
      <c r="F10" s="43">
        <f t="shared" si="0"/>
        <v>1024000</v>
      </c>
      <c r="G10" s="43">
        <f t="shared" si="0"/>
        <v>1148000</v>
      </c>
      <c r="H10" s="43">
        <f>H8+H9</f>
        <v>3164000</v>
      </c>
    </row>
    <row r="11" spans="1:9">
      <c r="E11" s="36"/>
      <c r="F11" s="36"/>
      <c r="G11" s="36"/>
      <c r="H11" s="36"/>
    </row>
    <row r="12" spans="1:9">
      <c r="E12" s="36"/>
      <c r="F12" s="36"/>
      <c r="G12" s="36"/>
      <c r="H12" s="36"/>
    </row>
    <row r="13" spans="1:9">
      <c r="D13" s="36"/>
      <c r="E13" s="36"/>
      <c r="F13" s="36"/>
      <c r="G13" s="36"/>
      <c r="H13" s="36"/>
    </row>
    <row r="14" spans="1:9">
      <c r="D14" s="24"/>
      <c r="E14" s="36"/>
      <c r="F14" s="36"/>
      <c r="G14" s="36"/>
      <c r="H14" s="36"/>
    </row>
    <row r="15" spans="1:9">
      <c r="C15" s="24"/>
      <c r="D15" s="24"/>
      <c r="E15" s="45"/>
      <c r="F15" s="45"/>
      <c r="G15" s="45"/>
      <c r="H15" s="45"/>
    </row>
    <row r="16" spans="1:9">
      <c r="C16" s="24"/>
      <c r="D16" s="24" t="s">
        <v>81</v>
      </c>
      <c r="E16" s="46">
        <v>3165000</v>
      </c>
      <c r="F16" s="45"/>
      <c r="G16" s="45"/>
      <c r="H16" s="45"/>
    </row>
    <row r="17" spans="4:5">
      <c r="D17" s="23" t="s">
        <v>82</v>
      </c>
      <c r="E17" s="47">
        <f>E16-H10</f>
        <v>1000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3:G15"/>
  <sheetViews>
    <sheetView tabSelected="1" workbookViewId="0">
      <selection activeCell="E27" sqref="E27"/>
    </sheetView>
  </sheetViews>
  <sheetFormatPr defaultRowHeight="12.75"/>
  <cols>
    <col min="1" max="1" width="9.140625" style="49"/>
    <col min="2" max="2" width="9.28515625" style="49" customWidth="1"/>
    <col min="3" max="3" width="31" style="49" customWidth="1"/>
    <col min="4" max="7" width="12" style="49" customWidth="1"/>
    <col min="8" max="16384" width="9.140625" style="49"/>
  </cols>
  <sheetData>
    <row r="3" spans="1:7" ht="15">
      <c r="A3" s="48" t="s">
        <v>84</v>
      </c>
    </row>
    <row r="4" spans="1:7">
      <c r="A4" s="5"/>
      <c r="B4" s="50"/>
    </row>
    <row r="5" spans="1:7" ht="15.75">
      <c r="A5" s="5"/>
      <c r="B5" s="4" t="s">
        <v>85</v>
      </c>
      <c r="C5" s="51"/>
    </row>
    <row r="6" spans="1:7" ht="15.75">
      <c r="A6" s="5"/>
      <c r="B6" s="5"/>
      <c r="C6" s="51"/>
    </row>
    <row r="7" spans="1:7" s="54" customFormat="1" ht="60.75" customHeight="1">
      <c r="A7" s="52" t="s">
        <v>69</v>
      </c>
      <c r="B7" s="52" t="s">
        <v>70</v>
      </c>
      <c r="C7" s="52" t="s">
        <v>72</v>
      </c>
      <c r="D7" s="53" t="s">
        <v>86</v>
      </c>
      <c r="E7" s="53" t="s">
        <v>6</v>
      </c>
      <c r="F7" s="53" t="s">
        <v>7</v>
      </c>
      <c r="G7" s="53" t="s">
        <v>74</v>
      </c>
    </row>
    <row r="8" spans="1:7" ht="15">
      <c r="A8" s="55">
        <v>1</v>
      </c>
      <c r="B8" s="56" t="s">
        <v>87</v>
      </c>
      <c r="C8" s="56" t="s">
        <v>88</v>
      </c>
      <c r="D8" s="57">
        <v>0</v>
      </c>
      <c r="E8" s="57">
        <v>1402</v>
      </c>
      <c r="F8" s="57">
        <v>4907</v>
      </c>
      <c r="G8" s="57">
        <f>E8+F8+D8</f>
        <v>6309</v>
      </c>
    </row>
    <row r="10" spans="1:7">
      <c r="C10" s="58"/>
      <c r="D10" s="59"/>
      <c r="E10" s="59"/>
      <c r="F10" s="59"/>
      <c r="G10" s="59"/>
    </row>
    <row r="11" spans="1:7">
      <c r="C11" s="58"/>
      <c r="D11" s="60"/>
      <c r="E11" s="60"/>
      <c r="F11" s="60"/>
      <c r="G11" s="60"/>
    </row>
    <row r="12" spans="1:7">
      <c r="D12" s="61"/>
      <c r="E12" s="61"/>
      <c r="F12" s="61"/>
      <c r="G12" s="61"/>
    </row>
    <row r="13" spans="1:7">
      <c r="D13" s="62"/>
    </row>
    <row r="14" spans="1:7">
      <c r="C14" s="63" t="s">
        <v>66</v>
      </c>
      <c r="D14" s="64">
        <v>7000</v>
      </c>
    </row>
    <row r="15" spans="1:7">
      <c r="C15" s="49" t="s">
        <v>89</v>
      </c>
      <c r="D15" s="65">
        <f>D14-G8</f>
        <v>691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EWING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2019-03-19T09:13:43Z</dcterms:created>
  <dcterms:modified xsi:type="dcterms:W3CDTF">2019-03-19T09:18:55Z</dcterms:modified>
</cp:coreProperties>
</file>